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46624DC8-AD5F-4A1A-805F-5D1BC6D119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3 IP Uni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N33" i="1"/>
  <c r="O33" i="1"/>
  <c r="L33" i="1"/>
  <c r="M30" i="1"/>
  <c r="N30" i="1"/>
  <c r="O30" i="1"/>
  <c r="L30" i="1"/>
  <c r="L18" i="1"/>
  <c r="O34" i="1" s="1"/>
  <c r="L34" i="1" l="1"/>
  <c r="M34" i="1"/>
  <c r="N34" i="1"/>
  <c r="L15" i="1"/>
  <c r="M29" i="1" l="1"/>
  <c r="N29" i="1"/>
  <c r="O29" i="1"/>
  <c r="L29" i="1"/>
</calcChain>
</file>

<file path=xl/sharedStrings.xml><?xml version="1.0" encoding="utf-8"?>
<sst xmlns="http://schemas.openxmlformats.org/spreadsheetml/2006/main" count="99" uniqueCount="88">
  <si>
    <t>Company</t>
  </si>
  <si>
    <t>Date</t>
  </si>
  <si>
    <t>Coil Line:</t>
  </si>
  <si>
    <t>Coil Type:</t>
  </si>
  <si>
    <t>Coil Surface:</t>
  </si>
  <si>
    <t>GENERAL PROCEDURE</t>
  </si>
  <si>
    <t>Steam Coils</t>
  </si>
  <si>
    <t>Water Coils</t>
  </si>
  <si>
    <t>General Category</t>
  </si>
  <si>
    <t>Item No.</t>
  </si>
  <si>
    <t>Item Abbr.</t>
  </si>
  <si>
    <t>Item Description</t>
  </si>
  <si>
    <t>Calculation Procedure</t>
  </si>
  <si>
    <t>Solution Procedure Steps for Specific            Coil Application</t>
  </si>
  <si>
    <t>Tube Inside Diameter (See Form 410-1)</t>
  </si>
  <si>
    <t>Number of Tube Circuits in Coil</t>
  </si>
  <si>
    <t>Total Number of Tubes in Coil</t>
  </si>
  <si>
    <t>Total Cross-Sectional Fluid Flow Area</t>
  </si>
  <si>
    <t>Straight Tube Length per Pass</t>
  </si>
  <si>
    <t>Equivalent Length of Coil Circuit per Return Bend</t>
  </si>
  <si>
    <t>Total Equivalent Length of Coil Circuit</t>
  </si>
  <si>
    <t>Entering Water Temperature</t>
  </si>
  <si>
    <t>Leaving Water Temperature</t>
  </si>
  <si>
    <t>Mean Water Temperature</t>
  </si>
  <si>
    <t>Mean Steam Temperature</t>
  </si>
  <si>
    <t>Water Flow Rate</t>
  </si>
  <si>
    <t>Steam Flow Rate</t>
  </si>
  <si>
    <t>Average Saturated Steam Specific Volume</t>
  </si>
  <si>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  <scheme val="minor"/>
      </rPr>
      <t>F</t>
    </r>
  </si>
  <si>
    <t>Steam Pressure Drop in Coil</t>
  </si>
  <si>
    <t>Average Standard Water Velocity Inside Tubes</t>
  </si>
  <si>
    <t>psi</t>
  </si>
  <si>
    <t>Steam Flow Rate Inside Tubes</t>
  </si>
  <si>
    <t>Water Pressure Drop Inside Tubes</t>
  </si>
  <si>
    <t>Pressure Drop Parameter for Steam Flow Inside Tubes</t>
  </si>
  <si>
    <t>--</t>
  </si>
  <si>
    <t>Dimensions, IP</t>
  </si>
  <si>
    <t>COIL PHYSICAL DATA</t>
  </si>
  <si>
    <t>CALCULATION AND PLOTTING</t>
  </si>
  <si>
    <t>lb/h</t>
  </si>
  <si>
    <t>in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</si>
  <si>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</si>
  <si>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t>ft</t>
  </si>
  <si>
    <r>
      <t>ft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/lb</t>
    </r>
  </si>
  <si>
    <r>
      <t>ft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0</t>
    </r>
  </si>
  <si>
    <t>ft/s</t>
  </si>
  <si>
    <r>
      <t>lb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/ in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3</t>
    </r>
  </si>
  <si>
    <t>CALCULATION OF TUBE-SIDE PRESSURE DROPS FROM STEAM AND WATER COIL TESTS (Imperial Units, IP)                                                                                                                                       AHRI CERTIFICATION PROGRAM FOR FORCED-CIRCULATION AIR-COOLING AND AIR-HEATING COILS</t>
  </si>
  <si>
    <r>
      <t>ft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0</t>
    </r>
  </si>
  <si>
    <t>Head Loss through Coil at Test Condition</t>
  </si>
  <si>
    <t>LABORATORY TEST OBSERVATIONS AND CALCS OBTAINED FROM AHSRAE STANDARD 33-2000, FORMS 33TD-3 (water) or 33TD-4 (steam)</t>
  </si>
  <si>
    <r>
      <t>hLt/     (Le</t>
    </r>
    <r>
      <rPr>
        <sz val="9"/>
        <color theme="1"/>
        <rFont val="Calibri"/>
        <family val="2"/>
      </rPr>
      <t>·</t>
    </r>
    <r>
      <rPr>
        <sz val="9"/>
        <color theme="1"/>
        <rFont val="Calibri"/>
        <family val="2"/>
        <scheme val="minor"/>
      </rPr>
      <t>Ft)</t>
    </r>
  </si>
  <si>
    <r>
      <t>ΔPtv/  (Le</t>
    </r>
    <r>
      <rPr>
        <sz val="9"/>
        <color theme="1"/>
        <rFont val="Calibri"/>
        <family val="2"/>
      </rPr>
      <t>·</t>
    </r>
    <r>
      <rPr>
        <sz val="9"/>
        <color theme="1"/>
        <rFont val="Calibri"/>
        <family val="2"/>
        <scheme val="minor"/>
      </rPr>
      <t>Vvmg)</t>
    </r>
  </si>
  <si>
    <r>
      <t>A</t>
    </r>
    <r>
      <rPr>
        <vertAlign val="subscript"/>
        <sz val="9"/>
        <color theme="1"/>
        <rFont val="Calibri"/>
        <family val="2"/>
        <scheme val="minor"/>
      </rPr>
      <t>ix</t>
    </r>
    <r>
      <rPr>
        <sz val="9"/>
        <color theme="1"/>
        <rFont val="Calibri"/>
        <family val="2"/>
        <scheme val="minor"/>
      </rPr>
      <t xml:space="preserve"> = </t>
    </r>
    <r>
      <rPr>
        <sz val="9"/>
        <color theme="1"/>
        <rFont val="Calibri"/>
        <family val="2"/>
      </rPr>
      <t>π/4*(</t>
    </r>
    <r>
      <rPr>
        <sz val="9"/>
        <color theme="1"/>
        <rFont val="Calibri"/>
        <family val="2"/>
        <scheme val="minor"/>
      </rPr>
      <t>D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>/12)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*N</t>
    </r>
    <r>
      <rPr>
        <vertAlign val="subscript"/>
        <sz val="9"/>
        <color theme="1"/>
        <rFont val="Calibri"/>
        <family val="2"/>
        <scheme val="minor"/>
      </rPr>
      <t>c</t>
    </r>
  </si>
  <si>
    <r>
      <t>= 1/12*[L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*(N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)+  K</t>
    </r>
    <r>
      <rPr>
        <vertAlign val="sub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>*(N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-1)]</t>
    </r>
  </si>
  <si>
    <r>
      <t>w</t>
    </r>
    <r>
      <rPr>
        <vertAlign val="subscript"/>
        <sz val="9"/>
        <rFont val="Calibri"/>
        <family val="2"/>
        <scheme val="minor"/>
      </rPr>
      <t xml:space="preserve">w </t>
    </r>
    <r>
      <rPr>
        <sz val="9"/>
        <rFont val="Calibri"/>
        <family val="2"/>
        <scheme val="minor"/>
      </rPr>
      <t>/(62.361*3600*A</t>
    </r>
    <r>
      <rPr>
        <vertAlign val="subscript"/>
        <sz val="9"/>
        <rFont val="Calibri"/>
        <family val="2"/>
        <scheme val="minor"/>
      </rPr>
      <t>ix</t>
    </r>
    <r>
      <rPr>
        <sz val="9"/>
        <rFont val="Calibri"/>
        <family val="2"/>
        <scheme val="minor"/>
      </rPr>
      <t>)</t>
    </r>
  </si>
  <si>
    <r>
      <t>Will equal w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</si>
  <si>
    <r>
      <t>ΔP</t>
    </r>
    <r>
      <rPr>
        <vertAlign val="subscript"/>
        <sz val="9"/>
        <color theme="1"/>
        <rFont val="Calibri"/>
        <family val="2"/>
        <scheme val="minor"/>
      </rPr>
      <t xml:space="preserve">h </t>
    </r>
    <r>
      <rPr>
        <sz val="9"/>
        <color theme="1"/>
        <rFont val="Calibri"/>
        <family val="2"/>
        <scheme val="minor"/>
      </rPr>
      <t>/v</t>
    </r>
    <r>
      <rPr>
        <vertAlign val="subscript"/>
        <sz val="9"/>
        <color theme="1"/>
        <rFont val="Calibri"/>
        <family val="2"/>
        <scheme val="minor"/>
      </rPr>
      <t>vmg</t>
    </r>
    <r>
      <rPr>
        <sz val="9"/>
        <color theme="1"/>
        <rFont val="Calibri"/>
        <family val="2"/>
        <scheme val="minor"/>
      </rPr>
      <t xml:space="preserve"> for Steam Coils</t>
    </r>
  </si>
  <si>
    <r>
      <t>Eq. = (ΔP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>/(L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*V</t>
    </r>
    <r>
      <rPr>
        <vertAlign val="subscript"/>
        <sz val="9"/>
        <color theme="1"/>
        <rFont val="Calibri"/>
        <family val="2"/>
        <scheme val="minor"/>
      </rPr>
      <t>vmg</t>
    </r>
    <r>
      <rPr>
        <sz val="9"/>
        <color theme="1"/>
        <rFont val="Calibri"/>
        <family val="2"/>
        <scheme val="minor"/>
      </rPr>
      <t>)) - (ΔP</t>
    </r>
    <r>
      <rPr>
        <vertAlign val="subscript"/>
        <sz val="9"/>
        <color theme="1"/>
        <rFont val="Calibri"/>
        <family val="2"/>
        <scheme val="minor"/>
      </rPr>
      <t>h</t>
    </r>
    <r>
      <rPr>
        <sz val="9"/>
        <color theme="1"/>
        <rFont val="Calibri"/>
        <family val="2"/>
        <scheme val="minor"/>
      </rPr>
      <t>/L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)</t>
    </r>
  </si>
  <si>
    <r>
      <t>Header, Nozzles, and Tube Entrance and Exit Losses - to be established by manufacturer.                      h</t>
    </r>
    <r>
      <rPr>
        <vertAlign val="subscript"/>
        <sz val="9"/>
        <color theme="1"/>
        <rFont val="Calibri"/>
        <family val="2"/>
        <scheme val="minor"/>
      </rPr>
      <t>hca</t>
    </r>
    <r>
      <rPr>
        <sz val="9"/>
        <color theme="1"/>
        <rFont val="Calibri"/>
        <family val="2"/>
        <scheme val="minor"/>
      </rPr>
      <t xml:space="preserve"> for Water Coils (hdr/conn assy)  </t>
    </r>
  </si>
  <si>
    <r>
      <t>ft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0/ft tube lgth</t>
    </r>
  </si>
  <si>
    <r>
      <t>D</t>
    </r>
    <r>
      <rPr>
        <vertAlign val="subscript"/>
        <sz val="9"/>
        <color theme="1"/>
        <rFont val="Calibri"/>
        <family val="2"/>
        <scheme val="minor"/>
      </rPr>
      <t>i</t>
    </r>
  </si>
  <si>
    <r>
      <t>N</t>
    </r>
    <r>
      <rPr>
        <vertAlign val="subscript"/>
        <sz val="9"/>
        <color theme="1"/>
        <rFont val="Calibri"/>
        <family val="2"/>
        <scheme val="minor"/>
      </rPr>
      <t>t</t>
    </r>
  </si>
  <si>
    <r>
      <t>N</t>
    </r>
    <r>
      <rPr>
        <vertAlign val="subscript"/>
        <sz val="9"/>
        <color theme="1"/>
        <rFont val="Calibri"/>
        <family val="2"/>
        <scheme val="minor"/>
      </rPr>
      <t>c</t>
    </r>
  </si>
  <si>
    <r>
      <t>A</t>
    </r>
    <r>
      <rPr>
        <vertAlign val="subscript"/>
        <sz val="9"/>
        <color theme="1"/>
        <rFont val="Calibri"/>
        <family val="2"/>
        <scheme val="minor"/>
      </rPr>
      <t>ix</t>
    </r>
  </si>
  <si>
    <r>
      <t>L</t>
    </r>
    <r>
      <rPr>
        <vertAlign val="subscript"/>
        <sz val="9"/>
        <color theme="1"/>
        <rFont val="Calibri"/>
        <family val="2"/>
        <scheme val="minor"/>
      </rPr>
      <t>s</t>
    </r>
  </si>
  <si>
    <r>
      <t>K</t>
    </r>
    <r>
      <rPr>
        <vertAlign val="subscript"/>
        <sz val="9"/>
        <color theme="1"/>
        <rFont val="Calibri"/>
        <family val="2"/>
        <scheme val="minor"/>
      </rPr>
      <t>b</t>
    </r>
  </si>
  <si>
    <r>
      <t>L</t>
    </r>
    <r>
      <rPr>
        <vertAlign val="subscript"/>
        <sz val="9"/>
        <color theme="1"/>
        <rFont val="Calibri"/>
        <family val="2"/>
        <scheme val="minor"/>
      </rPr>
      <t>e</t>
    </r>
  </si>
  <si>
    <r>
      <t>t</t>
    </r>
    <r>
      <rPr>
        <vertAlign val="subscript"/>
        <sz val="9"/>
        <color theme="1"/>
        <rFont val="Calibri"/>
        <family val="2"/>
        <scheme val="minor"/>
      </rPr>
      <t>w1</t>
    </r>
  </si>
  <si>
    <r>
      <t>t</t>
    </r>
    <r>
      <rPr>
        <vertAlign val="subscript"/>
        <sz val="9"/>
        <color theme="1"/>
        <rFont val="Calibri"/>
        <family val="2"/>
        <scheme val="minor"/>
      </rPr>
      <t>w2</t>
    </r>
  </si>
  <si>
    <r>
      <t>t</t>
    </r>
    <r>
      <rPr>
        <vertAlign val="subscript"/>
        <sz val="9"/>
        <color theme="1"/>
        <rFont val="Calibri"/>
        <family val="2"/>
        <scheme val="minor"/>
      </rPr>
      <t>wm</t>
    </r>
  </si>
  <si>
    <r>
      <t>t</t>
    </r>
    <r>
      <rPr>
        <vertAlign val="subscript"/>
        <sz val="9"/>
        <color theme="1"/>
        <rFont val="Calibri"/>
        <family val="2"/>
        <scheme val="minor"/>
      </rPr>
      <t>vm</t>
    </r>
  </si>
  <si>
    <r>
      <t>w</t>
    </r>
    <r>
      <rPr>
        <vertAlign val="subscript"/>
        <sz val="9"/>
        <color theme="1"/>
        <rFont val="Calibri"/>
        <family val="2"/>
        <scheme val="minor"/>
      </rPr>
      <t>w</t>
    </r>
  </si>
  <si>
    <r>
      <t>w</t>
    </r>
    <r>
      <rPr>
        <vertAlign val="subscript"/>
        <sz val="9"/>
        <color theme="1"/>
        <rFont val="Calibri"/>
        <family val="2"/>
        <scheme val="minor"/>
      </rPr>
      <t>v</t>
    </r>
  </si>
  <si>
    <r>
      <t>v</t>
    </r>
    <r>
      <rPr>
        <vertAlign val="subscript"/>
        <sz val="9"/>
        <color theme="1"/>
        <rFont val="Calibri"/>
        <family val="2"/>
        <scheme val="minor"/>
      </rPr>
      <t>vm</t>
    </r>
  </si>
  <si>
    <r>
      <t>(h</t>
    </r>
    <r>
      <rPr>
        <vertAlign val="subscript"/>
        <sz val="9"/>
        <color theme="1"/>
        <rFont val="Calibri"/>
        <family val="2"/>
        <scheme val="minor"/>
      </rPr>
      <t>lw</t>
    </r>
    <r>
      <rPr>
        <sz val="9"/>
        <color theme="1"/>
        <rFont val="Calibri"/>
        <family val="2"/>
        <scheme val="minor"/>
      </rPr>
      <t>)</t>
    </r>
    <r>
      <rPr>
        <vertAlign val="subscript"/>
        <sz val="9"/>
        <color theme="1"/>
        <rFont val="Calibri"/>
        <family val="2"/>
        <scheme val="minor"/>
      </rPr>
      <t>T</t>
    </r>
  </si>
  <si>
    <r>
      <t>ΔP</t>
    </r>
    <r>
      <rPr>
        <vertAlign val="subscript"/>
        <sz val="9"/>
        <color theme="1"/>
        <rFont val="Calibri"/>
        <family val="2"/>
        <scheme val="minor"/>
      </rPr>
      <t>v</t>
    </r>
  </si>
  <si>
    <r>
      <t>V</t>
    </r>
    <r>
      <rPr>
        <vertAlign val="subscript"/>
        <sz val="9"/>
        <color theme="1"/>
        <rFont val="Calibri"/>
        <family val="2"/>
        <scheme val="minor"/>
      </rPr>
      <t>w</t>
    </r>
  </si>
  <si>
    <r>
      <t>h</t>
    </r>
    <r>
      <rPr>
        <vertAlign val="subscript"/>
        <sz val="9"/>
        <color theme="1"/>
        <rFont val="Calibri"/>
        <family val="2"/>
        <scheme val="minor"/>
      </rPr>
      <t>hca</t>
    </r>
  </si>
  <si>
    <r>
      <t>ΔP</t>
    </r>
    <r>
      <rPr>
        <vertAlign val="subscript"/>
        <sz val="9"/>
        <color theme="1"/>
        <rFont val="Calibri"/>
        <family val="2"/>
        <scheme val="minor"/>
      </rPr>
      <t xml:space="preserve">h </t>
    </r>
    <r>
      <rPr>
        <sz val="9"/>
        <color theme="1"/>
        <rFont val="Calibri"/>
        <family val="2"/>
        <scheme val="minor"/>
      </rPr>
      <t>/v</t>
    </r>
    <r>
      <rPr>
        <vertAlign val="subscript"/>
        <sz val="9"/>
        <color theme="1"/>
        <rFont val="Calibri"/>
        <family val="2"/>
        <scheme val="minor"/>
      </rPr>
      <t>vm</t>
    </r>
  </si>
  <si>
    <t>Test Pt 4</t>
  </si>
  <si>
    <t>Test Pt 1</t>
  </si>
  <si>
    <t>Test Pt 2</t>
  </si>
  <si>
    <t>Test Pt 3</t>
  </si>
  <si>
    <t>Numerical Input and Formulas</t>
  </si>
  <si>
    <r>
      <t>Plot ΔP</t>
    </r>
    <r>
      <rPr>
        <vertAlign val="subscript"/>
        <sz val="9"/>
        <color theme="1"/>
        <rFont val="Calibri"/>
        <family val="2"/>
        <scheme val="minor"/>
      </rPr>
      <t>tv</t>
    </r>
    <r>
      <rPr>
        <sz val="9"/>
        <color theme="1"/>
        <rFont val="Calibri"/>
        <family val="2"/>
        <scheme val="minor"/>
      </rPr>
      <t>/L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V</t>
    </r>
    <r>
      <rPr>
        <vertAlign val="subscript"/>
        <sz val="9"/>
        <color theme="1"/>
        <rFont val="Calibri"/>
        <family val="2"/>
        <scheme val="minor"/>
      </rPr>
      <t>vmg</t>
    </r>
    <r>
      <rPr>
        <sz val="9"/>
        <color theme="1"/>
        <rFont val="Calibri"/>
        <family val="2"/>
        <scheme val="minor"/>
      </rPr>
      <t xml:space="preserve"> vs. w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 on logarithmic coordinates. This curve is used in obtaining steam coil application ratings.</t>
    </r>
  </si>
  <si>
    <r>
      <t>h</t>
    </r>
    <r>
      <rPr>
        <vertAlign val="subscript"/>
        <sz val="9"/>
        <rFont val="Calibri"/>
        <family val="2"/>
        <scheme val="minor"/>
      </rPr>
      <t>Lt</t>
    </r>
    <r>
      <rPr>
        <sz val="9"/>
        <rFont val="Calibri"/>
        <family val="2"/>
        <scheme val="minor"/>
      </rPr>
      <t>/(L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) = ((h</t>
    </r>
    <r>
      <rPr>
        <vertAlign val="subscript"/>
        <sz val="9"/>
        <rFont val="Calibri"/>
        <family val="2"/>
        <scheme val="minor"/>
      </rPr>
      <t>lw</t>
    </r>
    <r>
      <rPr>
        <sz val="9"/>
        <rFont val="Calibri"/>
        <family val="2"/>
        <scheme val="minor"/>
      </rPr>
      <t>)</t>
    </r>
    <r>
      <rPr>
        <vertAlign val="subscript"/>
        <sz val="9"/>
        <rFont val="Calibri"/>
        <family val="2"/>
        <scheme val="minor"/>
      </rPr>
      <t xml:space="preserve">T </t>
    </r>
    <r>
      <rPr>
        <sz val="9"/>
        <rFont val="Calibri"/>
        <family val="2"/>
        <scheme val="minor"/>
      </rPr>
      <t>- h</t>
    </r>
    <r>
      <rPr>
        <vertAlign val="subscript"/>
        <sz val="9"/>
        <rFont val="Calibri"/>
        <family val="2"/>
        <scheme val="minor"/>
      </rPr>
      <t>hca</t>
    </r>
    <r>
      <rPr>
        <sz val="9"/>
        <rFont val="Calibri"/>
        <family val="2"/>
        <scheme val="minor"/>
      </rPr>
      <t>)/(L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)</t>
    </r>
  </si>
  <si>
    <r>
      <t>Plot h</t>
    </r>
    <r>
      <rPr>
        <vertAlign val="subscript"/>
        <sz val="9"/>
        <rFont val="Calibri"/>
        <family val="2"/>
        <scheme val="minor"/>
      </rPr>
      <t>Lt</t>
    </r>
    <r>
      <rPr>
        <sz val="9"/>
        <rFont val="Calibri"/>
        <family val="2"/>
        <scheme val="minor"/>
      </rPr>
      <t>/L</t>
    </r>
    <r>
      <rPr>
        <vertAlign val="subscript"/>
        <sz val="9"/>
        <rFont val="Calibri"/>
        <family val="2"/>
        <scheme val="minor"/>
      </rPr>
      <t>e</t>
    </r>
    <r>
      <rPr>
        <sz val="9"/>
        <rFont val="Calibri"/>
        <family val="2"/>
        <scheme val="minor"/>
      </rPr>
      <t>F</t>
    </r>
    <r>
      <rPr>
        <vertAlign val="subscript"/>
        <sz val="9"/>
        <rFont val="Calibri"/>
        <family val="2"/>
        <scheme val="minor"/>
      </rPr>
      <t>t</t>
    </r>
    <r>
      <rPr>
        <sz val="9"/>
        <rFont val="Calibri"/>
        <family val="2"/>
        <scheme val="minor"/>
      </rPr>
      <t xml:space="preserve"> vs. V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on logarithmic coordinates</t>
    </r>
    <r>
      <rPr>
        <b/>
        <sz val="9"/>
        <rFont val="Calibri"/>
        <family val="2"/>
        <scheme val="minor"/>
      </rPr>
      <t>.</t>
    </r>
    <r>
      <rPr>
        <sz val="9"/>
        <rFont val="Calibri"/>
        <family val="2"/>
        <scheme val="minor"/>
      </rPr>
      <t xml:space="preserve">      This curve with Fig 26 is used for applications for either hot or cold water coils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</si>
</sst>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2" xfId="0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vertical="center" wrapText="1"/>
    </xf>
    <xf numFmtId="0" fontId="22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3" fillId="0" borderId="0" xfId="0" applyFont="1"/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/>
    <xf numFmtId="0" fontId="18" fillId="0" borderId="7" xfId="0" applyFont="1" applyBorder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10" xfId="0" applyFill="1" applyBorder="1"/>
    <xf numFmtId="0" fontId="0" fillId="3" borderId="0" xfId="0" applyFill="1"/>
    <xf numFmtId="0" fontId="0" fillId="3" borderId="14" xfId="0" applyFill="1" applyBorder="1"/>
    <xf numFmtId="0" fontId="0" fillId="3" borderId="1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4" xfId="0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14" xfId="0" applyBorder="1"/>
    <xf numFmtId="0" fontId="0" fillId="0" borderId="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4" fillId="0" borderId="7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2" fillId="0" borderId="8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 textRotation="90" wrapText="1"/>
    </xf>
    <xf numFmtId="0" fontId="18" fillId="0" borderId="13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1" xfId="0" applyFont="1" applyBorder="1" applyAlignment="1">
      <alignment wrapText="1"/>
    </xf>
    <xf numFmtId="0" fontId="22" fillId="0" borderId="8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0" fillId="0" borderId="7" xfId="0" applyBorder="1" applyAlignment="1">
      <alignment textRotation="90" wrapText="1"/>
    </xf>
    <xf numFmtId="0" fontId="0" fillId="0" borderId="7" xfId="0" applyBorder="1" applyAlignment="1">
      <alignment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8" xfId="0" applyBorder="1"/>
    <xf numFmtId="0" fontId="0" fillId="0" borderId="15" xfId="0" applyBorder="1"/>
    <xf numFmtId="0" fontId="0" fillId="0" borderId="13" xfId="0" applyBorder="1" applyAlignment="1">
      <alignment horizontal="left" vertic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15" zoomScaleNormal="100" workbookViewId="0">
      <selection activeCell="R31" sqref="R31"/>
    </sheetView>
  </sheetViews>
  <sheetFormatPr defaultRowHeight="15" x14ac:dyDescent="0.25"/>
  <cols>
    <col min="1" max="2" width="6.28515625" style="4" customWidth="1"/>
    <col min="3" max="3" width="7.7109375" customWidth="1"/>
    <col min="4" max="4" width="4.7109375" style="4" customWidth="1"/>
    <col min="5" max="5" width="8.140625" style="5" customWidth="1"/>
    <col min="6" max="8" width="10.28515625" style="4" customWidth="1"/>
    <col min="9" max="9" width="10" style="4" customWidth="1"/>
    <col min="10" max="10" width="24.7109375" style="4" customWidth="1"/>
    <col min="11" max="11" width="7.85546875" style="5" customWidth="1"/>
    <col min="12" max="12" width="6.7109375" style="26" customWidth="1"/>
    <col min="13" max="15" width="6.7109375" customWidth="1"/>
  </cols>
  <sheetData>
    <row r="1" spans="1:15" ht="18" customHeight="1" x14ac:dyDescent="0.25">
      <c r="A1" s="96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5" ht="18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1:15" ht="6" customHeight="1" x14ac:dyDescent="0.25">
      <c r="A3" s="44"/>
      <c r="B3" s="45"/>
      <c r="H3" s="5"/>
      <c r="I3" s="5"/>
      <c r="J3" s="5"/>
      <c r="O3" s="46"/>
    </row>
    <row r="4" spans="1:15" ht="18" customHeight="1" x14ac:dyDescent="0.25">
      <c r="A4" s="135" t="s">
        <v>0</v>
      </c>
      <c r="B4" s="136"/>
      <c r="C4" s="136"/>
      <c r="D4" s="136"/>
      <c r="E4" s="136"/>
      <c r="F4" s="136"/>
      <c r="G4" s="136"/>
      <c r="H4" s="47"/>
      <c r="I4" s="136" t="s">
        <v>1</v>
      </c>
      <c r="J4" s="136"/>
      <c r="K4" s="136"/>
      <c r="L4" s="136"/>
      <c r="M4" s="17"/>
      <c r="N4" s="17"/>
      <c r="O4" s="18"/>
    </row>
    <row r="5" spans="1:15" ht="6" customHeight="1" x14ac:dyDescent="0.25">
      <c r="A5" s="48"/>
      <c r="B5" s="49"/>
      <c r="C5" s="50"/>
      <c r="D5" s="51"/>
      <c r="E5" s="52"/>
      <c r="F5" s="51"/>
      <c r="G5" s="51"/>
      <c r="H5" s="52"/>
      <c r="I5" s="52"/>
      <c r="J5" s="52"/>
      <c r="K5" s="52"/>
      <c r="L5" s="53"/>
      <c r="M5" s="50"/>
      <c r="N5" s="50"/>
      <c r="O5" s="54"/>
    </row>
    <row r="6" spans="1:15" ht="16.5" customHeight="1" x14ac:dyDescent="0.25">
      <c r="A6" s="129" t="s">
        <v>13</v>
      </c>
      <c r="B6" s="130"/>
      <c r="C6" s="137" t="s">
        <v>2</v>
      </c>
      <c r="D6" s="137"/>
      <c r="E6" s="137"/>
      <c r="F6" s="138"/>
      <c r="G6" s="138"/>
      <c r="H6" s="105" t="s">
        <v>3</v>
      </c>
      <c r="I6" s="106"/>
      <c r="J6" s="106"/>
      <c r="K6" s="106"/>
      <c r="L6" s="107"/>
      <c r="O6" s="46"/>
    </row>
    <row r="7" spans="1:15" ht="16.5" customHeight="1" x14ac:dyDescent="0.25">
      <c r="A7" s="131"/>
      <c r="B7" s="132"/>
      <c r="C7" s="108" t="s">
        <v>4</v>
      </c>
      <c r="D7" s="109"/>
      <c r="E7" s="109"/>
      <c r="F7" s="109"/>
      <c r="G7" s="109"/>
      <c r="H7" s="109"/>
      <c r="I7" s="109"/>
      <c r="J7" s="109"/>
      <c r="K7" s="109"/>
      <c r="L7" s="110"/>
      <c r="O7" s="46"/>
    </row>
    <row r="8" spans="1:15" ht="39.950000000000003" customHeight="1" x14ac:dyDescent="0.25">
      <c r="A8" s="133"/>
      <c r="B8" s="134"/>
      <c r="C8" s="111" t="s">
        <v>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3"/>
    </row>
    <row r="9" spans="1:15" ht="24.95" customHeight="1" x14ac:dyDescent="0.25">
      <c r="A9" s="128" t="s">
        <v>6</v>
      </c>
      <c r="B9" s="128" t="s">
        <v>7</v>
      </c>
      <c r="C9" s="116" t="s">
        <v>8</v>
      </c>
      <c r="D9" s="117" t="s">
        <v>9</v>
      </c>
      <c r="E9" s="118" t="s">
        <v>10</v>
      </c>
      <c r="F9" s="119" t="s">
        <v>11</v>
      </c>
      <c r="G9" s="120"/>
      <c r="H9" s="120"/>
      <c r="I9" s="121"/>
      <c r="J9" s="93" t="s">
        <v>12</v>
      </c>
      <c r="K9" s="80" t="s">
        <v>36</v>
      </c>
      <c r="L9" s="102" t="s">
        <v>84</v>
      </c>
      <c r="M9" s="31"/>
      <c r="N9" s="32"/>
      <c r="O9" s="33"/>
    </row>
    <row r="10" spans="1:15" ht="22.5" customHeight="1" x14ac:dyDescent="0.25">
      <c r="A10" s="128"/>
      <c r="B10" s="128"/>
      <c r="C10" s="116"/>
      <c r="D10" s="117"/>
      <c r="E10" s="118"/>
      <c r="F10" s="122"/>
      <c r="G10" s="123"/>
      <c r="H10" s="123"/>
      <c r="I10" s="124"/>
      <c r="J10" s="93"/>
      <c r="K10" s="114"/>
      <c r="L10" s="103"/>
      <c r="M10" s="34"/>
      <c r="N10" s="35"/>
      <c r="O10" s="36"/>
    </row>
    <row r="11" spans="1:15" ht="24.95" customHeight="1" x14ac:dyDescent="0.25">
      <c r="A11" s="87"/>
      <c r="B11" s="87"/>
      <c r="C11" s="116"/>
      <c r="D11" s="117"/>
      <c r="E11" s="118"/>
      <c r="F11" s="125"/>
      <c r="G11" s="126"/>
      <c r="H11" s="126"/>
      <c r="I11" s="127"/>
      <c r="J11" s="93"/>
      <c r="K11" s="115"/>
      <c r="L11" s="104"/>
      <c r="M11" s="34"/>
      <c r="N11" s="35"/>
      <c r="O11" s="36"/>
    </row>
    <row r="12" spans="1:15" s="4" customFormat="1" ht="18" customHeight="1" x14ac:dyDescent="0.25">
      <c r="A12" s="1">
        <v>1</v>
      </c>
      <c r="B12" s="1">
        <v>1</v>
      </c>
      <c r="C12" s="74" t="s">
        <v>37</v>
      </c>
      <c r="D12" s="1">
        <v>1</v>
      </c>
      <c r="E12" s="20" t="s">
        <v>61</v>
      </c>
      <c r="F12" s="87" t="s">
        <v>14</v>
      </c>
      <c r="G12" s="87"/>
      <c r="H12" s="87"/>
      <c r="I12" s="89"/>
      <c r="J12" s="16"/>
      <c r="K12" s="1" t="s">
        <v>40</v>
      </c>
      <c r="L12" s="27"/>
      <c r="M12" s="37"/>
      <c r="N12" s="38"/>
      <c r="O12" s="39"/>
    </row>
    <row r="13" spans="1:15" s="4" customFormat="1" ht="18" customHeight="1" x14ac:dyDescent="0.25">
      <c r="A13" s="1">
        <v>2</v>
      </c>
      <c r="B13" s="1">
        <v>2</v>
      </c>
      <c r="C13" s="75"/>
      <c r="D13" s="1">
        <v>2</v>
      </c>
      <c r="E13" s="20" t="s">
        <v>62</v>
      </c>
      <c r="F13" s="87" t="s">
        <v>16</v>
      </c>
      <c r="G13" s="87"/>
      <c r="H13" s="87"/>
      <c r="I13" s="89"/>
      <c r="J13" s="16"/>
      <c r="K13" s="6" t="s">
        <v>35</v>
      </c>
      <c r="L13" s="27"/>
      <c r="M13" s="37"/>
      <c r="N13" s="38"/>
      <c r="O13" s="39"/>
    </row>
    <row r="14" spans="1:15" s="4" customFormat="1" ht="18" customHeight="1" x14ac:dyDescent="0.25">
      <c r="A14" s="1">
        <v>3</v>
      </c>
      <c r="B14" s="1">
        <v>3</v>
      </c>
      <c r="C14" s="75"/>
      <c r="D14" s="1">
        <v>3</v>
      </c>
      <c r="E14" s="20" t="s">
        <v>63</v>
      </c>
      <c r="F14" s="87" t="s">
        <v>15</v>
      </c>
      <c r="G14" s="87"/>
      <c r="H14" s="87"/>
      <c r="I14" s="89"/>
      <c r="J14" s="16"/>
      <c r="K14" s="6" t="s">
        <v>35</v>
      </c>
      <c r="L14" s="27"/>
      <c r="M14" s="37"/>
      <c r="N14" s="38"/>
      <c r="O14" s="39"/>
    </row>
    <row r="15" spans="1:15" s="4" customFormat="1" ht="18" customHeight="1" x14ac:dyDescent="0.25">
      <c r="A15" s="2">
        <v>4</v>
      </c>
      <c r="B15" s="2">
        <v>4</v>
      </c>
      <c r="C15" s="75"/>
      <c r="D15" s="2">
        <v>4</v>
      </c>
      <c r="E15" s="24" t="s">
        <v>64</v>
      </c>
      <c r="F15" s="88" t="s">
        <v>17</v>
      </c>
      <c r="G15" s="87"/>
      <c r="H15" s="87"/>
      <c r="I15" s="89"/>
      <c r="J15" s="16" t="s">
        <v>53</v>
      </c>
      <c r="K15" s="1" t="s">
        <v>41</v>
      </c>
      <c r="L15" s="20">
        <f>3.14159/4*((L12/12)^2)*L14</f>
        <v>0</v>
      </c>
      <c r="M15" s="40"/>
      <c r="N15" s="38"/>
      <c r="O15" s="39"/>
    </row>
    <row r="16" spans="1:15" s="4" customFormat="1" ht="18" customHeight="1" x14ac:dyDescent="0.25">
      <c r="A16" s="1">
        <v>5</v>
      </c>
      <c r="B16" s="1">
        <v>5</v>
      </c>
      <c r="C16" s="75"/>
      <c r="D16" s="1">
        <v>5</v>
      </c>
      <c r="E16" s="20" t="s">
        <v>65</v>
      </c>
      <c r="F16" s="87" t="s">
        <v>18</v>
      </c>
      <c r="G16" s="87"/>
      <c r="H16" s="87"/>
      <c r="I16" s="89"/>
      <c r="J16" s="16"/>
      <c r="K16" s="1" t="s">
        <v>40</v>
      </c>
      <c r="L16" s="27"/>
      <c r="M16" s="37"/>
      <c r="N16" s="38"/>
      <c r="O16" s="39"/>
    </row>
    <row r="17" spans="1:18" s="4" customFormat="1" ht="18" customHeight="1" x14ac:dyDescent="0.25">
      <c r="A17" s="1">
        <v>6</v>
      </c>
      <c r="B17" s="1">
        <v>6</v>
      </c>
      <c r="C17" s="75"/>
      <c r="D17" s="1">
        <v>6</v>
      </c>
      <c r="E17" s="20" t="s">
        <v>66</v>
      </c>
      <c r="F17" s="87" t="s">
        <v>19</v>
      </c>
      <c r="G17" s="87"/>
      <c r="H17" s="87"/>
      <c r="I17" s="89"/>
      <c r="J17" s="16"/>
      <c r="K17" s="1" t="s">
        <v>40</v>
      </c>
      <c r="L17" s="27"/>
      <c r="M17" s="37"/>
      <c r="N17" s="38"/>
      <c r="O17" s="39"/>
    </row>
    <row r="18" spans="1:18" s="4" customFormat="1" ht="21.95" customHeight="1" x14ac:dyDescent="0.25">
      <c r="A18" s="2">
        <v>7</v>
      </c>
      <c r="B18" s="2">
        <v>7</v>
      </c>
      <c r="C18" s="76"/>
      <c r="D18" s="2">
        <v>7</v>
      </c>
      <c r="E18" s="24" t="s">
        <v>67</v>
      </c>
      <c r="F18" s="88" t="s">
        <v>20</v>
      </c>
      <c r="G18" s="87"/>
      <c r="H18" s="87"/>
      <c r="I18" s="89"/>
      <c r="J18" s="21" t="s">
        <v>54</v>
      </c>
      <c r="K18" s="1" t="s">
        <v>42</v>
      </c>
      <c r="L18" s="20">
        <f>IF(L14=0,0,1/12*((L16*(L13/L14))+(L17*((L13/L14)-1))))</f>
        <v>0</v>
      </c>
      <c r="M18" s="41"/>
      <c r="N18" s="42"/>
      <c r="O18" s="43"/>
    </row>
    <row r="19" spans="1:18" s="4" customFormat="1" ht="12" customHeight="1" x14ac:dyDescent="0.25">
      <c r="A19" s="2"/>
      <c r="B19" s="2"/>
      <c r="C19" s="19"/>
      <c r="D19" s="2"/>
      <c r="E19" s="24"/>
      <c r="F19" s="65"/>
      <c r="G19" s="94"/>
      <c r="H19" s="94"/>
      <c r="I19" s="95"/>
      <c r="J19" s="21"/>
      <c r="K19" s="1"/>
      <c r="L19" s="30" t="s">
        <v>81</v>
      </c>
      <c r="M19" s="30" t="s">
        <v>82</v>
      </c>
      <c r="N19" s="30" t="s">
        <v>83</v>
      </c>
      <c r="O19" s="30" t="s">
        <v>80</v>
      </c>
    </row>
    <row r="20" spans="1:18" s="4" customFormat="1" ht="18" customHeight="1" x14ac:dyDescent="0.25">
      <c r="A20" s="1"/>
      <c r="B20" s="1">
        <v>8</v>
      </c>
      <c r="C20" s="77" t="s">
        <v>50</v>
      </c>
      <c r="D20" s="1">
        <v>8</v>
      </c>
      <c r="E20" s="20" t="s">
        <v>68</v>
      </c>
      <c r="F20" s="87" t="s">
        <v>21</v>
      </c>
      <c r="G20" s="87"/>
      <c r="H20" s="87"/>
      <c r="I20" s="87"/>
      <c r="J20" s="16"/>
      <c r="K20" s="7" t="s">
        <v>28</v>
      </c>
      <c r="L20" s="27"/>
      <c r="M20" s="27"/>
      <c r="N20" s="27"/>
      <c r="O20" s="27"/>
    </row>
    <row r="21" spans="1:18" s="4" customFormat="1" ht="18" customHeight="1" x14ac:dyDescent="0.25">
      <c r="A21" s="1"/>
      <c r="B21" s="1">
        <v>9</v>
      </c>
      <c r="C21" s="78"/>
      <c r="D21" s="1">
        <v>9</v>
      </c>
      <c r="E21" s="20" t="s">
        <v>69</v>
      </c>
      <c r="F21" s="87" t="s">
        <v>22</v>
      </c>
      <c r="G21" s="87"/>
      <c r="H21" s="87"/>
      <c r="I21" s="87"/>
      <c r="J21" s="16"/>
      <c r="K21" s="7" t="s">
        <v>28</v>
      </c>
      <c r="L21" s="27"/>
      <c r="M21" s="27"/>
      <c r="N21" s="27"/>
      <c r="O21" s="27"/>
    </row>
    <row r="22" spans="1:18" s="4" customFormat="1" ht="18" customHeight="1" x14ac:dyDescent="0.25">
      <c r="A22" s="1"/>
      <c r="B22" s="1">
        <v>10</v>
      </c>
      <c r="C22" s="78"/>
      <c r="D22" s="1">
        <v>10</v>
      </c>
      <c r="E22" s="20" t="s">
        <v>70</v>
      </c>
      <c r="F22" s="87" t="s">
        <v>23</v>
      </c>
      <c r="G22" s="87"/>
      <c r="H22" s="87"/>
      <c r="I22" s="87"/>
      <c r="J22" s="16"/>
      <c r="K22" s="7" t="s">
        <v>28</v>
      </c>
      <c r="L22" s="27"/>
      <c r="M22" s="27"/>
      <c r="N22" s="27"/>
      <c r="O22" s="27"/>
    </row>
    <row r="23" spans="1:18" s="4" customFormat="1" ht="18" customHeight="1" x14ac:dyDescent="0.25">
      <c r="A23" s="1">
        <v>8</v>
      </c>
      <c r="B23" s="1"/>
      <c r="C23" s="78"/>
      <c r="D23" s="1">
        <v>11</v>
      </c>
      <c r="E23" s="20" t="s">
        <v>71</v>
      </c>
      <c r="F23" s="87" t="s">
        <v>24</v>
      </c>
      <c r="G23" s="87"/>
      <c r="H23" s="87"/>
      <c r="I23" s="87"/>
      <c r="J23" s="16"/>
      <c r="K23" s="7" t="s">
        <v>28</v>
      </c>
      <c r="L23" s="27"/>
      <c r="M23" s="27"/>
      <c r="N23" s="27"/>
      <c r="O23" s="27"/>
    </row>
    <row r="24" spans="1:18" s="4" customFormat="1" ht="18" customHeight="1" x14ac:dyDescent="0.25">
      <c r="A24" s="1"/>
      <c r="B24" s="1">
        <v>11</v>
      </c>
      <c r="C24" s="78"/>
      <c r="D24" s="1">
        <v>12</v>
      </c>
      <c r="E24" s="20" t="s">
        <v>72</v>
      </c>
      <c r="F24" s="87" t="s">
        <v>25</v>
      </c>
      <c r="G24" s="87"/>
      <c r="H24" s="87"/>
      <c r="I24" s="87"/>
      <c r="J24" s="16"/>
      <c r="K24" s="7" t="s">
        <v>39</v>
      </c>
      <c r="L24" s="27"/>
      <c r="M24" s="27"/>
      <c r="N24" s="27"/>
      <c r="O24" s="27"/>
    </row>
    <row r="25" spans="1:18" s="4" customFormat="1" ht="18" customHeight="1" x14ac:dyDescent="0.25">
      <c r="A25" s="1">
        <v>9</v>
      </c>
      <c r="B25" s="1"/>
      <c r="C25" s="78"/>
      <c r="D25" s="1">
        <v>13</v>
      </c>
      <c r="E25" s="20" t="s">
        <v>73</v>
      </c>
      <c r="F25" s="87" t="s">
        <v>26</v>
      </c>
      <c r="G25" s="87"/>
      <c r="H25" s="87"/>
      <c r="I25" s="87"/>
      <c r="J25" s="16"/>
      <c r="K25" s="7" t="s">
        <v>39</v>
      </c>
      <c r="L25" s="27"/>
      <c r="M25" s="27"/>
      <c r="N25" s="27"/>
      <c r="O25" s="27"/>
    </row>
    <row r="26" spans="1:18" s="4" customFormat="1" ht="18" customHeight="1" x14ac:dyDescent="0.25">
      <c r="A26" s="1">
        <v>10</v>
      </c>
      <c r="B26" s="1"/>
      <c r="C26" s="78"/>
      <c r="D26" s="1">
        <v>14</v>
      </c>
      <c r="E26" s="20" t="s">
        <v>74</v>
      </c>
      <c r="F26" s="87" t="s">
        <v>27</v>
      </c>
      <c r="G26" s="87"/>
      <c r="H26" s="87"/>
      <c r="I26" s="87"/>
      <c r="J26" s="16"/>
      <c r="K26" s="7" t="s">
        <v>43</v>
      </c>
      <c r="L26" s="27"/>
      <c r="M26" s="27"/>
      <c r="N26" s="27"/>
      <c r="O26" s="27"/>
    </row>
    <row r="27" spans="1:18" s="4" customFormat="1" ht="18.75" customHeight="1" x14ac:dyDescent="0.25">
      <c r="A27" s="1"/>
      <c r="B27" s="1">
        <v>12</v>
      </c>
      <c r="C27" s="78"/>
      <c r="D27" s="1">
        <v>15</v>
      </c>
      <c r="E27" s="25" t="s">
        <v>75</v>
      </c>
      <c r="F27" s="84" t="s">
        <v>49</v>
      </c>
      <c r="G27" s="85"/>
      <c r="H27" s="85"/>
      <c r="I27" s="86"/>
      <c r="J27" s="16"/>
      <c r="K27" s="7" t="s">
        <v>44</v>
      </c>
      <c r="L27" s="27"/>
      <c r="M27" s="27"/>
      <c r="N27" s="27"/>
      <c r="O27" s="27"/>
      <c r="R27" s="14"/>
    </row>
    <row r="28" spans="1:18" s="4" customFormat="1" ht="20.100000000000001" customHeight="1" x14ac:dyDescent="0.25">
      <c r="A28" s="1">
        <v>11</v>
      </c>
      <c r="B28" s="1"/>
      <c r="C28" s="79"/>
      <c r="D28" s="1">
        <v>16</v>
      </c>
      <c r="E28" s="20" t="s">
        <v>76</v>
      </c>
      <c r="F28" s="87" t="s">
        <v>29</v>
      </c>
      <c r="G28" s="87"/>
      <c r="H28" s="87"/>
      <c r="I28" s="87"/>
      <c r="J28" s="16"/>
      <c r="K28" s="7" t="s">
        <v>31</v>
      </c>
      <c r="L28" s="27"/>
      <c r="M28" s="27"/>
      <c r="N28" s="27"/>
      <c r="O28" s="27"/>
    </row>
    <row r="29" spans="1:18" s="4" customFormat="1" ht="20.100000000000001" customHeight="1" x14ac:dyDescent="0.25">
      <c r="A29" s="2"/>
      <c r="B29" s="2">
        <v>13</v>
      </c>
      <c r="C29" s="80" t="s">
        <v>38</v>
      </c>
      <c r="D29" s="2">
        <v>17</v>
      </c>
      <c r="E29" s="24" t="s">
        <v>77</v>
      </c>
      <c r="F29" s="88" t="s">
        <v>30</v>
      </c>
      <c r="G29" s="87"/>
      <c r="H29" s="87"/>
      <c r="I29" s="89"/>
      <c r="J29" s="22" t="s">
        <v>55</v>
      </c>
      <c r="K29" s="8" t="s">
        <v>45</v>
      </c>
      <c r="L29" s="25">
        <f>IF($L15=0,0,L24/(62.361*3600*$L15))</f>
        <v>0</v>
      </c>
      <c r="M29" s="25">
        <f t="shared" ref="M29:O29" si="0">IF($L15=0,0,M24/(62.361*3600*$L15))</f>
        <v>0</v>
      </c>
      <c r="N29" s="25">
        <f t="shared" si="0"/>
        <v>0</v>
      </c>
      <c r="O29" s="25">
        <f t="shared" si="0"/>
        <v>0</v>
      </c>
    </row>
    <row r="30" spans="1:18" x14ac:dyDescent="0.25">
      <c r="A30" s="1">
        <v>12</v>
      </c>
      <c r="B30" s="1"/>
      <c r="C30" s="81"/>
      <c r="D30" s="1">
        <v>18</v>
      </c>
      <c r="E30" s="20"/>
      <c r="F30" s="90" t="s">
        <v>32</v>
      </c>
      <c r="G30" s="90"/>
      <c r="H30" s="90"/>
      <c r="I30" s="91"/>
      <c r="J30" s="16" t="s">
        <v>56</v>
      </c>
      <c r="K30" s="7" t="s">
        <v>39</v>
      </c>
      <c r="L30" s="55">
        <f>IF($L14=0,0,L25/$L14)</f>
        <v>0</v>
      </c>
      <c r="M30" s="55">
        <f t="shared" ref="M30:O30" si="1">IF($L14=0,0,M25/$L14)</f>
        <v>0</v>
      </c>
      <c r="N30" s="55">
        <f t="shared" si="1"/>
        <v>0</v>
      </c>
      <c r="O30" s="55">
        <f t="shared" si="1"/>
        <v>0</v>
      </c>
    </row>
    <row r="31" spans="1:18" s="4" customFormat="1" ht="50.45" customHeight="1" x14ac:dyDescent="0.25">
      <c r="A31" s="2"/>
      <c r="B31" s="2">
        <v>14</v>
      </c>
      <c r="C31" s="81"/>
      <c r="D31" s="2">
        <v>19</v>
      </c>
      <c r="E31" s="61" t="s">
        <v>78</v>
      </c>
      <c r="F31" s="62" t="s">
        <v>59</v>
      </c>
      <c r="G31" s="63"/>
      <c r="H31" s="63"/>
      <c r="I31" s="64"/>
      <c r="J31" s="23"/>
      <c r="K31" s="58" t="s">
        <v>48</v>
      </c>
      <c r="L31" s="28"/>
      <c r="M31" s="28"/>
      <c r="N31" s="28"/>
      <c r="O31" s="28"/>
    </row>
    <row r="32" spans="1:18" ht="25.5" customHeight="1" x14ac:dyDescent="0.25">
      <c r="A32" s="3">
        <v>13</v>
      </c>
      <c r="B32" s="57"/>
      <c r="C32" s="81"/>
      <c r="D32" s="59"/>
      <c r="E32" s="15" t="s">
        <v>79</v>
      </c>
      <c r="F32" s="65" t="s">
        <v>57</v>
      </c>
      <c r="G32" s="66"/>
      <c r="H32" s="66"/>
      <c r="I32" s="67"/>
      <c r="J32" s="60"/>
      <c r="K32" s="10" t="s">
        <v>46</v>
      </c>
      <c r="L32" s="29"/>
      <c r="M32" s="29"/>
      <c r="N32" s="29"/>
      <c r="O32" s="29"/>
    </row>
    <row r="33" spans="1:17" s="4" customFormat="1" ht="25.5" customHeight="1" x14ac:dyDescent="0.25">
      <c r="A33" s="1"/>
      <c r="B33" s="1">
        <v>15</v>
      </c>
      <c r="C33" s="81"/>
      <c r="D33" s="1">
        <v>21</v>
      </c>
      <c r="E33" s="15" t="s">
        <v>51</v>
      </c>
      <c r="F33" s="92" t="s">
        <v>33</v>
      </c>
      <c r="G33" s="92"/>
      <c r="H33" s="92"/>
      <c r="I33" s="92"/>
      <c r="J33" s="22" t="s">
        <v>86</v>
      </c>
      <c r="K33" s="10" t="s">
        <v>60</v>
      </c>
      <c r="L33" s="25">
        <f>IF(($L18)=0,0,(L27-L31)/($L18))</f>
        <v>0</v>
      </c>
      <c r="M33" s="25">
        <f t="shared" ref="M33:O33" si="2">IF(($L18)=0,0,(M27-M31)/($L18))</f>
        <v>0</v>
      </c>
      <c r="N33" s="25">
        <f t="shared" si="2"/>
        <v>0</v>
      </c>
      <c r="O33" s="25">
        <f t="shared" si="2"/>
        <v>0</v>
      </c>
    </row>
    <row r="34" spans="1:17" ht="30" customHeight="1" x14ac:dyDescent="0.25">
      <c r="A34" s="1">
        <v>14</v>
      </c>
      <c r="B34" s="1"/>
      <c r="C34" s="81"/>
      <c r="D34" s="1">
        <v>22</v>
      </c>
      <c r="E34" s="15" t="s">
        <v>52</v>
      </c>
      <c r="F34" s="83" t="s">
        <v>34</v>
      </c>
      <c r="G34" s="83"/>
      <c r="H34" s="83"/>
      <c r="I34" s="83"/>
      <c r="J34" s="16" t="s">
        <v>58</v>
      </c>
      <c r="K34" s="9" t="s">
        <v>46</v>
      </c>
      <c r="L34" s="56">
        <f>IF(L26*$L18=0,0,(L28/($L18*L26))-(L32/$L18))</f>
        <v>0</v>
      </c>
      <c r="M34" s="56">
        <f t="shared" ref="M34:O34" si="3">IF(M26*$L18=0,0,(M28/($L18*M26))-(M32/$L18))</f>
        <v>0</v>
      </c>
      <c r="N34" s="56">
        <f t="shared" si="3"/>
        <v>0</v>
      </c>
      <c r="O34" s="56">
        <f t="shared" si="3"/>
        <v>0</v>
      </c>
    </row>
    <row r="35" spans="1:17" ht="30" customHeight="1" x14ac:dyDescent="0.25">
      <c r="A35" s="1"/>
      <c r="B35" s="1">
        <v>16</v>
      </c>
      <c r="C35" s="81"/>
      <c r="D35" s="1">
        <v>23</v>
      </c>
      <c r="E35" s="20"/>
      <c r="F35" s="68" t="s">
        <v>87</v>
      </c>
      <c r="G35" s="69"/>
      <c r="H35" s="69"/>
      <c r="I35" s="69"/>
      <c r="J35" s="70"/>
      <c r="K35" s="11" t="s">
        <v>35</v>
      </c>
      <c r="L35" s="29"/>
      <c r="M35" s="29"/>
      <c r="N35" s="29"/>
      <c r="O35" s="29"/>
    </row>
    <row r="36" spans="1:17" ht="30" customHeight="1" x14ac:dyDescent="0.25">
      <c r="A36" s="12">
        <v>15</v>
      </c>
      <c r="B36" s="1"/>
      <c r="C36" s="82"/>
      <c r="D36" s="1">
        <v>24</v>
      </c>
      <c r="E36" s="20"/>
      <c r="F36" s="71" t="s">
        <v>85</v>
      </c>
      <c r="G36" s="72"/>
      <c r="H36" s="72"/>
      <c r="I36" s="72"/>
      <c r="J36" s="73"/>
      <c r="K36" s="11" t="s">
        <v>35</v>
      </c>
      <c r="L36" s="29"/>
      <c r="M36" s="29"/>
      <c r="N36" s="29"/>
      <c r="O36" s="29"/>
      <c r="P36" s="13"/>
      <c r="Q36" s="13"/>
    </row>
    <row r="37" spans="1:17" x14ac:dyDescent="0.25">
      <c r="F37" s="23"/>
      <c r="G37" s="23"/>
      <c r="H37" s="23"/>
      <c r="I37" s="23"/>
      <c r="J37" s="23"/>
      <c r="N37" s="13"/>
      <c r="O37" s="13"/>
      <c r="P37" s="13"/>
      <c r="Q37" s="13"/>
    </row>
    <row r="38" spans="1:17" x14ac:dyDescent="0.25">
      <c r="F38" s="23"/>
      <c r="G38" s="23"/>
      <c r="H38" s="23"/>
      <c r="I38" s="23"/>
      <c r="J38" s="23"/>
    </row>
  </sheetData>
  <mergeCells count="45">
    <mergeCell ref="A1:O2"/>
    <mergeCell ref="L9:L11"/>
    <mergeCell ref="H6:L6"/>
    <mergeCell ref="C7:L7"/>
    <mergeCell ref="C8:O8"/>
    <mergeCell ref="K9:K11"/>
    <mergeCell ref="C9:C11"/>
    <mergeCell ref="D9:D11"/>
    <mergeCell ref="E9:E11"/>
    <mergeCell ref="F9:I11"/>
    <mergeCell ref="B9:B11"/>
    <mergeCell ref="A6:B8"/>
    <mergeCell ref="A9:A11"/>
    <mergeCell ref="A4:G4"/>
    <mergeCell ref="I4:L4"/>
    <mergeCell ref="C6:G6"/>
    <mergeCell ref="F22:I22"/>
    <mergeCell ref="F23:I23"/>
    <mergeCell ref="F24:I24"/>
    <mergeCell ref="J9:J11"/>
    <mergeCell ref="F12:I12"/>
    <mergeCell ref="F14:I14"/>
    <mergeCell ref="F13:I13"/>
    <mergeCell ref="F15:I15"/>
    <mergeCell ref="F16:I16"/>
    <mergeCell ref="F17:I17"/>
    <mergeCell ref="F18:I18"/>
    <mergeCell ref="F20:I20"/>
    <mergeCell ref="F19:I19"/>
    <mergeCell ref="F31:I31"/>
    <mergeCell ref="F32:I32"/>
    <mergeCell ref="F35:J35"/>
    <mergeCell ref="F36:J36"/>
    <mergeCell ref="C12:C18"/>
    <mergeCell ref="C20:C28"/>
    <mergeCell ref="C29:C36"/>
    <mergeCell ref="F34:I34"/>
    <mergeCell ref="F27:I27"/>
    <mergeCell ref="F28:I28"/>
    <mergeCell ref="F29:I29"/>
    <mergeCell ref="F30:I30"/>
    <mergeCell ref="F33:I33"/>
    <mergeCell ref="F25:I25"/>
    <mergeCell ref="F26:I26"/>
    <mergeCell ref="F21:I2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410-3 IP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2012-05-30T22:20:35Z</cp:lastPrinted>
  <dcterms:created xsi:type="dcterms:W3CDTF">2011-06-28T13:48:48Z</dcterms:created>
  <dcterms:modified xsi:type="dcterms:W3CDTF">2023-04-20T15:13:02Z</dcterms:modified>
</cp:coreProperties>
</file>